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CFB218B-4B32-4F2E-B325-7E295E06A1EE}" xr6:coauthVersionLast="47" xr6:coauthVersionMax="47" xr10:uidLastSave="{00000000-0000-0000-0000-000000000000}"/>
  <bookViews>
    <workbookView xWindow="-110" yWindow="-110" windowWidth="19420" windowHeight="11020" xr2:uid="{019A7028-7D04-4BE5-A524-3167D18B8A12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2" i="1"/>
  <c r="P2" i="1"/>
  <c r="P3" i="1"/>
  <c r="P4" i="1"/>
  <c r="P5" i="1"/>
  <c r="P6" i="1"/>
  <c r="P7" i="1"/>
  <c r="P8" i="1"/>
  <c r="P9" i="1"/>
  <c r="P10" i="1"/>
  <c r="P11" i="1"/>
  <c r="O3" i="1"/>
  <c r="O4" i="1"/>
  <c r="O5" i="1"/>
  <c r="O6" i="1"/>
  <c r="O7" i="1"/>
  <c r="O8" i="1"/>
  <c r="O9" i="1"/>
  <c r="O10" i="1"/>
  <c r="O11" i="1"/>
  <c r="O2" i="1"/>
  <c r="N2" i="1"/>
  <c r="M2" i="1"/>
  <c r="L3" i="1"/>
  <c r="L4" i="1"/>
  <c r="L5" i="1"/>
  <c r="L6" i="1"/>
  <c r="L7" i="1"/>
  <c r="L8" i="1"/>
  <c r="L9" i="1"/>
  <c r="L10" i="1"/>
  <c r="L11" i="1"/>
  <c r="L2" i="1"/>
  <c r="K3" i="1"/>
  <c r="K4" i="1"/>
  <c r="K5" i="1"/>
  <c r="K6" i="1"/>
  <c r="K7" i="1"/>
  <c r="K8" i="1"/>
  <c r="K9" i="1"/>
  <c r="K10" i="1"/>
  <c r="K11" i="1"/>
  <c r="K2" i="1"/>
</calcChain>
</file>

<file path=xl/sharedStrings.xml><?xml version="1.0" encoding="utf-8"?>
<sst xmlns="http://schemas.openxmlformats.org/spreadsheetml/2006/main" count="61" uniqueCount="51">
  <si>
    <t>No</t>
  </si>
  <si>
    <t>First Name</t>
  </si>
  <si>
    <t>Last Name</t>
  </si>
  <si>
    <t>Gender</t>
  </si>
  <si>
    <t>Maths</t>
  </si>
  <si>
    <t>Geography</t>
  </si>
  <si>
    <t>English</t>
  </si>
  <si>
    <t>Chemistry</t>
  </si>
  <si>
    <t>Agriculture</t>
  </si>
  <si>
    <t>Kiswahili</t>
  </si>
  <si>
    <t>Eunice</t>
  </si>
  <si>
    <t>Liz</t>
  </si>
  <si>
    <t>Peres</t>
  </si>
  <si>
    <t>Simon</t>
  </si>
  <si>
    <t>Tundo</t>
  </si>
  <si>
    <t>Rose</t>
  </si>
  <si>
    <t>Caleb</t>
  </si>
  <si>
    <t>Stephen</t>
  </si>
  <si>
    <t>Mourine</t>
  </si>
  <si>
    <t>John</t>
  </si>
  <si>
    <t>Kaburu</t>
  </si>
  <si>
    <t>Watiri</t>
  </si>
  <si>
    <t>Wafula</t>
  </si>
  <si>
    <t>Kamau</t>
  </si>
  <si>
    <t>Lisa</t>
  </si>
  <si>
    <t>Mwai</t>
  </si>
  <si>
    <t>Khamisi</t>
  </si>
  <si>
    <t>Mwangi</t>
  </si>
  <si>
    <t>Kithome</t>
  </si>
  <si>
    <t>Ouma</t>
  </si>
  <si>
    <t>F</t>
  </si>
  <si>
    <t>M</t>
  </si>
  <si>
    <t>Total</t>
  </si>
  <si>
    <t>Mean</t>
  </si>
  <si>
    <t>Position</t>
  </si>
  <si>
    <t>Comments</t>
  </si>
  <si>
    <t>Minimum Score</t>
  </si>
  <si>
    <t>Maximum Score</t>
  </si>
  <si>
    <t>Grade</t>
  </si>
  <si>
    <t>&gt;70</t>
  </si>
  <si>
    <t>A</t>
  </si>
  <si>
    <t>&gt;65</t>
  </si>
  <si>
    <t>B</t>
  </si>
  <si>
    <t>&gt;60</t>
  </si>
  <si>
    <t>C</t>
  </si>
  <si>
    <t>&gt;55</t>
  </si>
  <si>
    <t>D</t>
  </si>
  <si>
    <t>&lt;55</t>
  </si>
  <si>
    <t>E</t>
  </si>
  <si>
    <t>Number</t>
  </si>
  <si>
    <t>&gt;60 marks in Eng - Proceed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</si>
</sst>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20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BF0C9-3689-4196-93C8-3B33571FE173}">
  <dimension ref="A1:Q19"/>
  <sheetViews>
    <sheetView tabSelected="1" zoomScaleNormal="100" workbookViewId="0">
      <selection activeCell="N6" sqref="N6"/>
    </sheetView>
  </sheetViews>
  <sheetFormatPr defaultRowHeight="14.5" x14ac:dyDescent="0.35"/>
  <cols>
    <col min="4" max="4" width="10.453125" bestFit="1" customWidth="1"/>
  </cols>
  <sheetData>
    <row r="1" spans="1:1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32</v>
      </c>
      <c r="L1" t="s">
        <v>33</v>
      </c>
      <c r="M1" t="s">
        <v>36</v>
      </c>
      <c r="N1" t="s">
        <v>37</v>
      </c>
      <c r="O1" t="s">
        <v>34</v>
      </c>
      <c r="P1" t="s">
        <v>35</v>
      </c>
      <c r="Q1" t="s">
        <v>38</v>
      </c>
    </row>
    <row r="2" spans="1:17" x14ac:dyDescent="0.35">
      <c r="A2">
        <v>1</v>
      </c>
      <c r="B2" t="s">
        <v>10</v>
      </c>
      <c r="C2" t="s">
        <v>20</v>
      </c>
      <c r="D2" t="s">
        <v>30</v>
      </c>
      <c r="E2">
        <v>42</v>
      </c>
      <c r="F2">
        <v>30</v>
      </c>
      <c r="G2">
        <v>76</v>
      </c>
      <c r="H2">
        <v>35</v>
      </c>
      <c r="I2">
        <v>73</v>
      </c>
      <c r="J2">
        <v>93</v>
      </c>
      <c r="K2">
        <f>SUM(E2:J2)</f>
        <v>349</v>
      </c>
      <c r="L2" s="3">
        <f>AVERAGE(E2:J2)</f>
        <v>58.166666666666664</v>
      </c>
      <c r="M2" s="3">
        <f>MIN(L2:L11)</f>
        <v>47.833333333333336</v>
      </c>
      <c r="N2" s="3">
        <f>MAX(L2:L11)</f>
        <v>72.666666666666671</v>
      </c>
      <c r="O2">
        <f>RANK(L2,$L$2:$L$11,0)</f>
        <v>7</v>
      </c>
      <c r="P2" t="str">
        <f>IF(L2&gt;55,"PROCEED","REPEAT")</f>
        <v>PROCEED</v>
      </c>
      <c r="Q2" t="str">
        <f>IF(L2&gt;70,"A",IF(L2&gt;65,"B",IF(L2&gt;60,"C",IF(L2&gt;55,"D","E"))))</f>
        <v>D</v>
      </c>
    </row>
    <row r="3" spans="1:17" x14ac:dyDescent="0.35">
      <c r="A3">
        <v>2</v>
      </c>
      <c r="B3" t="s">
        <v>11</v>
      </c>
      <c r="C3" t="s">
        <v>21</v>
      </c>
      <c r="D3" t="s">
        <v>30</v>
      </c>
      <c r="E3">
        <v>39</v>
      </c>
      <c r="F3">
        <v>87</v>
      </c>
      <c r="G3">
        <v>72</v>
      </c>
      <c r="H3">
        <v>95</v>
      </c>
      <c r="I3">
        <v>50</v>
      </c>
      <c r="J3">
        <v>93</v>
      </c>
      <c r="K3">
        <f t="shared" ref="K3:K11" si="0">SUM(E3:J3)</f>
        <v>436</v>
      </c>
      <c r="L3" s="3">
        <f t="shared" ref="L3:L11" si="1">AVERAGE(E3:J3)</f>
        <v>72.666666666666671</v>
      </c>
      <c r="O3">
        <f t="shared" ref="O3:O11" si="2">RANK(L3,$L$2:$L$11,0)</f>
        <v>1</v>
      </c>
      <c r="P3" t="str">
        <f t="shared" ref="P3:P11" si="3">IF(L3&gt;55,"PROCEED","REPEAT")</f>
        <v>PROCEED</v>
      </c>
      <c r="Q3" t="str">
        <f t="shared" ref="Q3:Q11" si="4">IF(L3&gt;70,"A",IF(L3&gt;65,"B",IF(L3&gt;60,"C",IF(L3&gt;55,"D","E"))))</f>
        <v>A</v>
      </c>
    </row>
    <row r="4" spans="1:17" x14ac:dyDescent="0.35">
      <c r="A4">
        <v>3</v>
      </c>
      <c r="B4" t="s">
        <v>12</v>
      </c>
      <c r="C4" t="s">
        <v>22</v>
      </c>
      <c r="D4" s="1" t="s">
        <v>30</v>
      </c>
      <c r="E4">
        <v>83</v>
      </c>
      <c r="F4">
        <v>39</v>
      </c>
      <c r="G4">
        <v>94</v>
      </c>
      <c r="H4">
        <v>92</v>
      </c>
      <c r="I4">
        <v>61</v>
      </c>
      <c r="J4">
        <v>66</v>
      </c>
      <c r="K4">
        <f t="shared" si="0"/>
        <v>435</v>
      </c>
      <c r="L4" s="3">
        <f t="shared" si="1"/>
        <v>72.5</v>
      </c>
      <c r="O4">
        <f t="shared" si="2"/>
        <v>2</v>
      </c>
      <c r="P4" t="str">
        <f t="shared" si="3"/>
        <v>PROCEED</v>
      </c>
      <c r="Q4" t="str">
        <f t="shared" si="4"/>
        <v>A</v>
      </c>
    </row>
    <row r="5" spans="1:17" x14ac:dyDescent="0.35">
      <c r="A5">
        <v>4</v>
      </c>
      <c r="B5" t="s">
        <v>13</v>
      </c>
      <c r="C5" t="s">
        <v>23</v>
      </c>
      <c r="D5" s="2" t="s">
        <v>31</v>
      </c>
      <c r="E5">
        <v>80</v>
      </c>
      <c r="F5">
        <v>44</v>
      </c>
      <c r="G5">
        <v>58</v>
      </c>
      <c r="H5">
        <v>79</v>
      </c>
      <c r="I5">
        <v>41</v>
      </c>
      <c r="J5">
        <v>82</v>
      </c>
      <c r="K5">
        <f t="shared" si="0"/>
        <v>384</v>
      </c>
      <c r="L5" s="3">
        <f t="shared" si="1"/>
        <v>64</v>
      </c>
      <c r="O5">
        <f t="shared" si="2"/>
        <v>5</v>
      </c>
      <c r="P5" t="str">
        <f t="shared" si="3"/>
        <v>PROCEED</v>
      </c>
      <c r="Q5" t="str">
        <f t="shared" si="4"/>
        <v>C</v>
      </c>
    </row>
    <row r="6" spans="1:17" x14ac:dyDescent="0.35">
      <c r="A6">
        <v>5</v>
      </c>
      <c r="B6" t="s">
        <v>14</v>
      </c>
      <c r="C6" t="s">
        <v>24</v>
      </c>
      <c r="D6" t="s">
        <v>30</v>
      </c>
      <c r="E6">
        <v>51</v>
      </c>
      <c r="F6">
        <v>76</v>
      </c>
      <c r="G6">
        <v>34</v>
      </c>
      <c r="H6">
        <v>36</v>
      </c>
      <c r="I6">
        <v>49</v>
      </c>
      <c r="J6">
        <v>41</v>
      </c>
      <c r="K6">
        <f t="shared" si="0"/>
        <v>287</v>
      </c>
      <c r="L6" s="3">
        <f t="shared" si="1"/>
        <v>47.833333333333336</v>
      </c>
      <c r="O6">
        <f t="shared" si="2"/>
        <v>10</v>
      </c>
      <c r="P6" t="str">
        <f t="shared" si="3"/>
        <v>REPEAT</v>
      </c>
      <c r="Q6" t="str">
        <f t="shared" si="4"/>
        <v>E</v>
      </c>
    </row>
    <row r="7" spans="1:17" x14ac:dyDescent="0.35">
      <c r="A7">
        <v>6</v>
      </c>
      <c r="B7" t="s">
        <v>15</v>
      </c>
      <c r="C7" t="s">
        <v>25</v>
      </c>
      <c r="D7" t="s">
        <v>30</v>
      </c>
      <c r="E7">
        <v>94</v>
      </c>
      <c r="F7">
        <v>60</v>
      </c>
      <c r="G7">
        <v>41</v>
      </c>
      <c r="H7">
        <v>82</v>
      </c>
      <c r="I7">
        <v>46</v>
      </c>
      <c r="J7">
        <v>41</v>
      </c>
      <c r="K7">
        <f t="shared" si="0"/>
        <v>364</v>
      </c>
      <c r="L7" s="3">
        <f t="shared" si="1"/>
        <v>60.666666666666664</v>
      </c>
      <c r="O7">
        <f t="shared" si="2"/>
        <v>6</v>
      </c>
      <c r="P7" t="str">
        <f t="shared" si="3"/>
        <v>PROCEED</v>
      </c>
      <c r="Q7" t="str">
        <f t="shared" si="4"/>
        <v>C</v>
      </c>
    </row>
    <row r="8" spans="1:17" x14ac:dyDescent="0.35">
      <c r="A8">
        <v>7</v>
      </c>
      <c r="B8" t="s">
        <v>16</v>
      </c>
      <c r="C8" t="s">
        <v>26</v>
      </c>
      <c r="D8" t="s">
        <v>31</v>
      </c>
      <c r="E8">
        <v>31</v>
      </c>
      <c r="F8">
        <v>59</v>
      </c>
      <c r="G8">
        <v>56</v>
      </c>
      <c r="H8">
        <v>55</v>
      </c>
      <c r="I8">
        <v>33</v>
      </c>
      <c r="J8">
        <v>85</v>
      </c>
      <c r="K8">
        <f t="shared" si="0"/>
        <v>319</v>
      </c>
      <c r="L8" s="3">
        <f t="shared" si="1"/>
        <v>53.166666666666664</v>
      </c>
      <c r="O8">
        <f t="shared" si="2"/>
        <v>9</v>
      </c>
      <c r="P8" t="str">
        <f t="shared" si="3"/>
        <v>REPEAT</v>
      </c>
      <c r="Q8" t="str">
        <f t="shared" si="4"/>
        <v>E</v>
      </c>
    </row>
    <row r="9" spans="1:17" x14ac:dyDescent="0.35">
      <c r="A9">
        <v>8</v>
      </c>
      <c r="B9" t="s">
        <v>17</v>
      </c>
      <c r="C9" t="s">
        <v>27</v>
      </c>
      <c r="D9" t="s">
        <v>31</v>
      </c>
      <c r="E9">
        <v>41</v>
      </c>
      <c r="F9">
        <v>55</v>
      </c>
      <c r="G9">
        <v>91</v>
      </c>
      <c r="H9">
        <v>56</v>
      </c>
      <c r="I9">
        <v>47</v>
      </c>
      <c r="J9">
        <v>52</v>
      </c>
      <c r="K9">
        <f t="shared" si="0"/>
        <v>342</v>
      </c>
      <c r="L9" s="3">
        <f t="shared" si="1"/>
        <v>57</v>
      </c>
      <c r="O9">
        <f t="shared" si="2"/>
        <v>8</v>
      </c>
      <c r="P9" t="str">
        <f t="shared" si="3"/>
        <v>PROCEED</v>
      </c>
      <c r="Q9" t="str">
        <f t="shared" si="4"/>
        <v>D</v>
      </c>
    </row>
    <row r="10" spans="1:17" x14ac:dyDescent="0.35">
      <c r="A10">
        <v>9</v>
      </c>
      <c r="B10" t="s">
        <v>18</v>
      </c>
      <c r="C10" t="s">
        <v>28</v>
      </c>
      <c r="D10" t="s">
        <v>30</v>
      </c>
      <c r="E10">
        <v>73</v>
      </c>
      <c r="F10">
        <v>82</v>
      </c>
      <c r="G10">
        <v>33</v>
      </c>
      <c r="H10">
        <v>80</v>
      </c>
      <c r="I10">
        <v>52</v>
      </c>
      <c r="J10">
        <v>84</v>
      </c>
      <c r="K10">
        <f t="shared" si="0"/>
        <v>404</v>
      </c>
      <c r="L10" s="3">
        <f t="shared" si="1"/>
        <v>67.333333333333329</v>
      </c>
      <c r="O10">
        <f t="shared" si="2"/>
        <v>4</v>
      </c>
      <c r="P10" t="str">
        <f t="shared" si="3"/>
        <v>PROCEED</v>
      </c>
      <c r="Q10" t="str">
        <f t="shared" si="4"/>
        <v>B</v>
      </c>
    </row>
    <row r="11" spans="1:17" x14ac:dyDescent="0.35">
      <c r="A11">
        <v>10</v>
      </c>
      <c r="B11" t="s">
        <v>19</v>
      </c>
      <c r="C11" t="s">
        <v>29</v>
      </c>
      <c r="D11" t="s">
        <v>31</v>
      </c>
      <c r="E11">
        <v>92</v>
      </c>
      <c r="F11">
        <v>52</v>
      </c>
      <c r="G11">
        <v>63</v>
      </c>
      <c r="H11">
        <v>52</v>
      </c>
      <c r="I11">
        <v>82</v>
      </c>
      <c r="J11">
        <v>84</v>
      </c>
      <c r="K11">
        <f t="shared" si="0"/>
        <v>425</v>
      </c>
      <c r="L11" s="3">
        <f t="shared" si="1"/>
        <v>70.833333333333329</v>
      </c>
      <c r="O11">
        <f t="shared" si="2"/>
        <v>3</v>
      </c>
      <c r="P11" t="str">
        <f t="shared" si="3"/>
        <v>PROCEED</v>
      </c>
      <c r="Q11" t="str">
        <f t="shared" si="4"/>
        <v>A</v>
      </c>
    </row>
    <row r="14" spans="1:17" x14ac:dyDescent="0.35">
      <c r="K14" t="s">
        <v>49</v>
      </c>
    </row>
    <row r="15" spans="1:17" x14ac:dyDescent="0.35">
      <c r="G15" t="s">
        <v>39</v>
      </c>
      <c r="H15" t="s">
        <v>40</v>
      </c>
      <c r="J15" t="s">
        <v>31</v>
      </c>
    </row>
    <row r="16" spans="1:17" x14ac:dyDescent="0.35">
      <c r="G16" t="s">
        <v>41</v>
      </c>
      <c r="H16" t="s">
        <v>42</v>
      </c>
      <c r="J16" t="s">
        <v>30</v>
      </c>
      <c r="M16" t="s">
        <v>50</v>
      </c>
    </row>
    <row r="17" spans="7:8" x14ac:dyDescent="0.35">
      <c r="G17" t="s">
        <v>43</v>
      </c>
      <c r="H17" t="s">
        <v>44</v>
      </c>
    </row>
    <row r="18" spans="7:8" x14ac:dyDescent="0.35">
      <c r="G18" t="s">
        <v>45</v>
      </c>
      <c r="H18" t="s">
        <v>46</v>
      </c>
    </row>
    <row r="19" spans="7:8" x14ac:dyDescent="0.35">
      <c r="G19" t="s">
        <v>47</v>
      </c>
      <c r="H19" t="s">
        <v>48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2D2EF858-C882-4209-868A-A4CF365D978A}">
            <xm:f>NOT(ISERROR(SEARCH($P$3,P2)))</xm:f>
            <xm:f>$P$3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1" operator="containsText" id="{77B69563-33E1-49F5-BECE-EDFDD4AA9F9B}">
            <xm:f>NOT(ISERROR(SEARCH($P$6,P2)))</xm:f>
            <xm:f>$P$6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P2:P11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72339-144A-4C35-94D2-5B8A969036F2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8E27B-93FB-43D1-AFA7-43F1C948AD15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469F0-E6B1-4A59-8E9C-C99EC5AE37DC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Julius Obura</dc:creator>
  <cp:lastModifiedBy>Julius Obura</cp:lastModifiedBy>
  <dcterms:created xsi:type="dcterms:W3CDTF">2025-05-09T02:07:59Z</dcterms:created>
  <dcterms:modified xsi:type="dcterms:W3CDTF">2025-05-10T07:52:56Z</dcterms:modified>
</cp:coreProperties>
</file>